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90" windowWidth="20730" windowHeight="11760" tabRatio="637" activeTab="0"/>
  </bookViews>
  <sheets>
    <sheet name="budget-planner" sheetId="1" r:id="rId1"/>
  </sheets>
  <definedNames>
    <definedName name="_xlnm.Print_Area" localSheetId="0">'budget-planner'!$A$8:$H$119</definedName>
  </definedNames>
  <calcPr fullCalcOnLoad="1"/>
</workbook>
</file>

<file path=xl/sharedStrings.xml><?xml version="1.0" encoding="utf-8"?>
<sst xmlns="http://schemas.openxmlformats.org/spreadsheetml/2006/main" count="236" uniqueCount="105">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</sst>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69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69" fontId="5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033"/>
          <c:w val="0.316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0</xdr:rowOff>
    </xdr:from>
    <xdr:to>
      <xdr:col>26</xdr:col>
      <xdr:colOff>619125</xdr:colOff>
      <xdr:row>7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106</xdr:row>
      <xdr:rowOff>9525</xdr:rowOff>
    </xdr:from>
    <xdr:to>
      <xdr:col>6</xdr:col>
      <xdr:colOff>904875</xdr:colOff>
      <xdr:row>117</xdr:row>
      <xdr:rowOff>180975</xdr:rowOff>
    </xdr:to>
    <xdr:graphicFrame>
      <xdr:nvGraphicFramePr>
        <xdr:cNvPr id="2" name="Chart 21"/>
        <xdr:cNvGraphicFramePr/>
      </xdr:nvGraphicFramePr>
      <xdr:xfrm>
        <a:off x="495300" y="2420302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6</xdr:col>
      <xdr:colOff>647700</xdr:colOff>
      <xdr:row>0</xdr:row>
      <xdr:rowOff>809625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7543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showGridLines="0" tabSelected="1" zoomScalePageLayoutView="0" workbookViewId="0" topLeftCell="A1">
      <selection activeCell="G9" sqref="G9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8" ht="67.5" customHeight="1">
      <c r="A1" s="126"/>
      <c r="B1" s="126"/>
      <c r="C1" s="126"/>
      <c r="D1" s="126"/>
      <c r="E1" s="126"/>
      <c r="F1" s="126"/>
      <c r="G1" s="126"/>
      <c r="H1" s="126"/>
    </row>
    <row r="2" spans="1:31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N2" s="9"/>
      <c r="O2" s="9"/>
      <c r="P2" s="9"/>
      <c r="Q2" s="9"/>
      <c r="R2" s="9"/>
      <c r="AA2" s="8" t="s">
        <v>32</v>
      </c>
      <c r="AB2" s="8" t="s">
        <v>36</v>
      </c>
      <c r="AC2" s="10" t="s">
        <v>29</v>
      </c>
      <c r="AD2" s="8" t="s">
        <v>32</v>
      </c>
      <c r="AE2" s="8">
        <v>1</v>
      </c>
    </row>
    <row r="3" spans="1:31" s="11" customFormat="1" ht="17.25" customHeight="1">
      <c r="A3" s="11" t="s">
        <v>37</v>
      </c>
      <c r="G3" s="12"/>
      <c r="AA3" s="11" t="s">
        <v>34</v>
      </c>
      <c r="AB3" s="11" t="s">
        <v>34</v>
      </c>
      <c r="AC3" s="11" t="s">
        <v>30</v>
      </c>
      <c r="AD3" s="11" t="s">
        <v>30</v>
      </c>
      <c r="AE3" s="11">
        <v>26</v>
      </c>
    </row>
    <row r="4" spans="1:31" s="11" customFormat="1" ht="17.25" customHeight="1">
      <c r="A4" s="13" t="s">
        <v>99</v>
      </c>
      <c r="B4" s="11" t="s">
        <v>38</v>
      </c>
      <c r="G4" s="12"/>
      <c r="AA4" s="11" t="s">
        <v>31</v>
      </c>
      <c r="AB4" s="11" t="s">
        <v>31</v>
      </c>
      <c r="AC4" s="11" t="s">
        <v>31</v>
      </c>
      <c r="AD4" s="11" t="s">
        <v>31</v>
      </c>
      <c r="AE4" s="11">
        <v>12</v>
      </c>
    </row>
    <row r="5" spans="1:31" s="11" customFormat="1" ht="17.25" customHeight="1">
      <c r="A5" s="13" t="s">
        <v>99</v>
      </c>
      <c r="B5" s="11" t="s">
        <v>102</v>
      </c>
      <c r="G5" s="12"/>
      <c r="AA5" s="11" t="s">
        <v>29</v>
      </c>
      <c r="AB5" s="11" t="s">
        <v>29</v>
      </c>
      <c r="AC5" s="11" t="s">
        <v>34</v>
      </c>
      <c r="AD5" s="11" t="s">
        <v>34</v>
      </c>
      <c r="AE5" s="11">
        <v>4</v>
      </c>
    </row>
    <row r="6" spans="1:31" s="11" customFormat="1" ht="17.25" customHeight="1">
      <c r="A6" s="13" t="s">
        <v>99</v>
      </c>
      <c r="B6" s="10" t="s">
        <v>103</v>
      </c>
      <c r="E6" s="14"/>
      <c r="G6" s="12"/>
      <c r="AA6" s="11" t="s">
        <v>30</v>
      </c>
      <c r="AB6" s="11" t="s">
        <v>30</v>
      </c>
      <c r="AC6" s="8" t="s">
        <v>32</v>
      </c>
      <c r="AD6" s="11" t="s">
        <v>29</v>
      </c>
      <c r="AE6" s="11">
        <v>52</v>
      </c>
    </row>
    <row r="7" s="11" customFormat="1" ht="17.25" customHeight="1" thickBot="1">
      <c r="G7" s="12"/>
    </row>
    <row r="8" spans="1:31" s="20" customFormat="1" ht="29.25" customHeight="1" thickBot="1" thickTop="1">
      <c r="A8" s="15"/>
      <c r="B8" s="16" t="s">
        <v>98</v>
      </c>
      <c r="C8" s="17"/>
      <c r="D8" s="17"/>
      <c r="E8" s="17"/>
      <c r="F8" s="17"/>
      <c r="G8" s="18"/>
      <c r="H8" s="19"/>
      <c r="AC8" s="11"/>
      <c r="AD8" s="11"/>
      <c r="AE8" s="11"/>
    </row>
    <row r="9" spans="1:31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AA9" s="10" t="s">
        <v>40</v>
      </c>
      <c r="AC9" s="25">
        <f>-G19</f>
        <v>0</v>
      </c>
      <c r="AD9" s="20"/>
      <c r="AE9" s="20"/>
    </row>
    <row r="10" spans="1:31" s="11" customFormat="1" ht="17.25" customHeight="1" thickBot="1">
      <c r="A10" s="26"/>
      <c r="B10" s="27" t="s">
        <v>0</v>
      </c>
      <c r="C10" s="28" t="s">
        <v>100</v>
      </c>
      <c r="D10" s="29"/>
      <c r="E10" s="30" t="s">
        <v>101</v>
      </c>
      <c r="F10" s="31"/>
      <c r="G10" s="32">
        <f>SUM(G11:G18)</f>
        <v>0</v>
      </c>
      <c r="H10" s="33"/>
      <c r="AA10" s="11" t="s">
        <v>46</v>
      </c>
      <c r="AC10" s="34">
        <f>-G33</f>
        <v>0</v>
      </c>
      <c r="AD10" s="10"/>
      <c r="AE10" s="10"/>
    </row>
    <row r="11" spans="1:29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IF(E11="","",(C11*VLOOKUP(E11,$AD$2:$AE$6,2)/VLOOKUP($G$9,$AD$2:$AE$6,2)))</f>
        <v>0</v>
      </c>
      <c r="H11" s="39"/>
      <c r="AA11" s="11" t="s">
        <v>55</v>
      </c>
      <c r="AC11" s="34">
        <f>-G46</f>
        <v>0</v>
      </c>
    </row>
    <row r="12" spans="1:29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AA12" s="11" t="s">
        <v>60</v>
      </c>
      <c r="AC12" s="34">
        <f>-G54</f>
        <v>0</v>
      </c>
    </row>
    <row r="13" spans="1:29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AA13" s="11" t="s">
        <v>74</v>
      </c>
      <c r="AC13" s="34">
        <f>-G69</f>
        <v>0</v>
      </c>
    </row>
    <row r="14" spans="1:29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AA14" s="11" t="s">
        <v>84</v>
      </c>
      <c r="AC14" s="34">
        <f>-G83</f>
        <v>0</v>
      </c>
    </row>
    <row r="15" spans="1:29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AA15" s="11" t="s">
        <v>91</v>
      </c>
      <c r="AC15" s="34">
        <f>-G92</f>
        <v>0</v>
      </c>
    </row>
    <row r="16" spans="1:8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</row>
    <row r="18" spans="1:8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</row>
    <row r="19" spans="1:27" s="11" customFormat="1" ht="17.25" customHeight="1" thickBot="1">
      <c r="A19" s="43"/>
      <c r="B19" s="44" t="s">
        <v>40</v>
      </c>
      <c r="C19" s="45" t="s">
        <v>100</v>
      </c>
      <c r="D19" s="46"/>
      <c r="E19" s="47" t="s">
        <v>101</v>
      </c>
      <c r="F19" s="48"/>
      <c r="G19" s="49">
        <f>-SUM(G20:G32)</f>
        <v>0</v>
      </c>
      <c r="H19" s="50"/>
      <c r="AA19" s="34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31</v>
      </c>
      <c r="F20" s="37"/>
      <c r="G20" s="38">
        <f aca="true" t="shared" si="1" ref="G20:G32">IF(E20="","",(C20*VLOOKUP(E20,$AD$2:$AE$6,2)/VLOOKUP($G$9,$AD$2:$AE$6,2)))</f>
        <v>0</v>
      </c>
      <c r="H20" s="39"/>
    </row>
    <row r="21" spans="1:8" s="11" customFormat="1" ht="17.25" customHeight="1" thickBot="1">
      <c r="A21" s="51"/>
      <c r="B21" s="3" t="s">
        <v>42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11</v>
      </c>
      <c r="C22" s="123"/>
      <c r="D22" s="36"/>
      <c r="E22" s="123" t="s">
        <v>34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44</v>
      </c>
      <c r="C24" s="123"/>
      <c r="D24" s="36"/>
      <c r="E24" s="123" t="s">
        <v>32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12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13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14</v>
      </c>
      <c r="C27" s="123"/>
      <c r="D27" s="36"/>
      <c r="E27" s="123" t="s">
        <v>34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15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16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17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3" t="s">
        <v>45</v>
      </c>
      <c r="C31" s="123"/>
      <c r="D31" s="36"/>
      <c r="E31" s="123" t="s">
        <v>31</v>
      </c>
      <c r="F31" s="37"/>
      <c r="G31" s="38">
        <f t="shared" si="1"/>
        <v>0</v>
      </c>
      <c r="H31" s="39"/>
    </row>
    <row r="32" spans="1:8" s="11" customFormat="1" ht="17.25" customHeight="1" thickBot="1">
      <c r="A32" s="51"/>
      <c r="B32" s="2" t="s">
        <v>7</v>
      </c>
      <c r="C32" s="124"/>
      <c r="D32" s="40"/>
      <c r="E32" s="123" t="s">
        <v>30</v>
      </c>
      <c r="F32" s="41"/>
      <c r="G32" s="38">
        <f t="shared" si="1"/>
        <v>0</v>
      </c>
      <c r="H32" s="42"/>
    </row>
    <row r="33" spans="1:8" s="11" customFormat="1" ht="17.25" customHeight="1" thickBot="1">
      <c r="A33" s="52"/>
      <c r="B33" s="53" t="s">
        <v>46</v>
      </c>
      <c r="C33" s="54" t="s">
        <v>100</v>
      </c>
      <c r="D33" s="55"/>
      <c r="E33" s="56" t="s">
        <v>101</v>
      </c>
      <c r="F33" s="57"/>
      <c r="G33" s="58">
        <f>-SUM(G34:G45)</f>
        <v>0</v>
      </c>
      <c r="H33" s="59"/>
    </row>
    <row r="34" spans="1:8" s="11" customFormat="1" ht="17.25" customHeight="1" thickBot="1">
      <c r="A34" s="60"/>
      <c r="B34" s="3" t="s">
        <v>23</v>
      </c>
      <c r="C34" s="123"/>
      <c r="D34" s="36"/>
      <c r="E34" s="123" t="s">
        <v>31</v>
      </c>
      <c r="F34" s="37"/>
      <c r="G34" s="38">
        <f aca="true" t="shared" si="2" ref="G34:G45">IF(E34="","",(C34*VLOOKUP(E34,$AD$2:$AE$6,2)/VLOOKUP($G$9,$AD$2:$AE$6,2)))</f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50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9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52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10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3" t="s">
        <v>54</v>
      </c>
      <c r="C44" s="123"/>
      <c r="D44" s="36"/>
      <c r="E44" s="123" t="s">
        <v>31</v>
      </c>
      <c r="F44" s="37"/>
      <c r="G44" s="38">
        <f t="shared" si="2"/>
        <v>0</v>
      </c>
      <c r="H44" s="39"/>
    </row>
    <row r="45" spans="1:8" s="11" customFormat="1" ht="17.25" customHeight="1" thickBot="1">
      <c r="A45" s="60"/>
      <c r="B45" s="2" t="s">
        <v>7</v>
      </c>
      <c r="C45" s="124"/>
      <c r="D45" s="40"/>
      <c r="E45" s="123" t="s">
        <v>31</v>
      </c>
      <c r="F45" s="41"/>
      <c r="G45" s="38">
        <f t="shared" si="2"/>
        <v>0</v>
      </c>
      <c r="H45" s="42"/>
    </row>
    <row r="46" spans="1:8" s="11" customFormat="1" ht="17.25" customHeight="1" thickBot="1">
      <c r="A46" s="61"/>
      <c r="B46" s="62" t="s">
        <v>55</v>
      </c>
      <c r="C46" s="63" t="s">
        <v>100</v>
      </c>
      <c r="D46" s="64"/>
      <c r="E46" s="65" t="s">
        <v>101</v>
      </c>
      <c r="F46" s="66"/>
      <c r="G46" s="67">
        <f>-SUM(G47:G53)</f>
        <v>0</v>
      </c>
      <c r="H46" s="68"/>
    </row>
    <row r="47" spans="1:8" s="11" customFormat="1" ht="17.25" customHeight="1" thickBot="1">
      <c r="A47" s="69"/>
      <c r="B47" s="3" t="s">
        <v>21</v>
      </c>
      <c r="C47" s="123"/>
      <c r="D47" s="36"/>
      <c r="E47" s="123" t="s">
        <v>29</v>
      </c>
      <c r="F47" s="37"/>
      <c r="G47" s="38">
        <f aca="true" t="shared" si="3" ref="G47:G53">IF(E47="","",(C47*VLOOKUP(E47,$AD$2:$AE$6,2)/VLOOKUP($G$9,$AD$2:$AE$6,2)))</f>
        <v>0</v>
      </c>
      <c r="H47" s="39"/>
    </row>
    <row r="48" spans="1:8" s="11" customFormat="1" ht="17.25" customHeight="1" thickBot="1">
      <c r="A48" s="69"/>
      <c r="B48" s="3" t="s">
        <v>59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56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57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63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3" t="s">
        <v>58</v>
      </c>
      <c r="C52" s="123"/>
      <c r="D52" s="36"/>
      <c r="E52" s="123" t="s">
        <v>29</v>
      </c>
      <c r="F52" s="37"/>
      <c r="G52" s="38">
        <f t="shared" si="3"/>
        <v>0</v>
      </c>
      <c r="H52" s="39"/>
    </row>
    <row r="53" spans="1:8" s="11" customFormat="1" ht="17.25" customHeight="1" thickBot="1">
      <c r="A53" s="69"/>
      <c r="B53" s="2" t="s">
        <v>7</v>
      </c>
      <c r="C53" s="124"/>
      <c r="D53" s="40"/>
      <c r="E53" s="123" t="s">
        <v>31</v>
      </c>
      <c r="F53" s="41"/>
      <c r="G53" s="38">
        <f t="shared" si="3"/>
        <v>0</v>
      </c>
      <c r="H53" s="42"/>
    </row>
    <row r="54" spans="1:8" s="11" customFormat="1" ht="17.25" customHeight="1" thickBot="1">
      <c r="A54" s="70"/>
      <c r="B54" s="71" t="s">
        <v>60</v>
      </c>
      <c r="C54" s="72" t="s">
        <v>100</v>
      </c>
      <c r="D54" s="73"/>
      <c r="E54" s="74" t="s">
        <v>101</v>
      </c>
      <c r="F54" s="75"/>
      <c r="G54" s="76">
        <f>-SUM(G55:G68)</f>
        <v>0</v>
      </c>
      <c r="H54" s="77"/>
    </row>
    <row r="55" spans="1:8" s="11" customFormat="1" ht="17.25" customHeight="1" thickBot="1">
      <c r="A55" s="78"/>
      <c r="B55" s="3" t="s">
        <v>61</v>
      </c>
      <c r="C55" s="123"/>
      <c r="D55" s="36"/>
      <c r="E55" s="123" t="s">
        <v>31</v>
      </c>
      <c r="F55" s="37"/>
      <c r="G55" s="38">
        <f aca="true" t="shared" si="4" ref="G55:G68">IF(E55="","",(C55*VLOOKUP(E55,$AD$2:$AE$6,2)/VLOOKUP($G$9,$AD$2:$AE$6,2)))</f>
        <v>0</v>
      </c>
      <c r="H55" s="39"/>
    </row>
    <row r="56" spans="1:8" s="11" customFormat="1" ht="17.25" customHeight="1" thickBot="1">
      <c r="A56" s="78"/>
      <c r="B56" s="3" t="s">
        <v>64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65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66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67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68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27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69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70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71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72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1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3" t="s">
        <v>73</v>
      </c>
      <c r="C67" s="123"/>
      <c r="D67" s="36"/>
      <c r="E67" s="123" t="s">
        <v>31</v>
      </c>
      <c r="F67" s="37"/>
      <c r="G67" s="38">
        <f t="shared" si="4"/>
        <v>0</v>
      </c>
      <c r="H67" s="39"/>
    </row>
    <row r="68" spans="1:8" s="11" customFormat="1" ht="17.25" customHeight="1" thickBot="1">
      <c r="A68" s="78"/>
      <c r="B68" s="2" t="s">
        <v>7</v>
      </c>
      <c r="C68" s="124"/>
      <c r="D68" s="40"/>
      <c r="E68" s="123" t="s">
        <v>31</v>
      </c>
      <c r="F68" s="41"/>
      <c r="G68" s="38">
        <f t="shared" si="4"/>
        <v>0</v>
      </c>
      <c r="H68" s="42"/>
    </row>
    <row r="69" spans="1:8" s="11" customFormat="1" ht="17.25" customHeight="1" thickBot="1">
      <c r="A69" s="79"/>
      <c r="B69" s="80" t="s">
        <v>74</v>
      </c>
      <c r="C69" s="81" t="s">
        <v>100</v>
      </c>
      <c r="D69" s="82"/>
      <c r="E69" s="83" t="s">
        <v>101</v>
      </c>
      <c r="F69" s="84"/>
      <c r="G69" s="85">
        <f>-SUM(G70:G82)</f>
        <v>0</v>
      </c>
      <c r="H69" s="86"/>
    </row>
    <row r="70" spans="1:8" s="11" customFormat="1" ht="17.25" customHeight="1" thickBot="1">
      <c r="A70" s="87"/>
      <c r="B70" s="3" t="s">
        <v>75</v>
      </c>
      <c r="C70" s="123"/>
      <c r="D70" s="36"/>
      <c r="E70" s="123" t="s">
        <v>29</v>
      </c>
      <c r="F70" s="37"/>
      <c r="G70" s="38">
        <f aca="true" t="shared" si="5" ref="G70:G82">IF(E70="","",(C70*VLOOKUP(E70,$AD$2:$AE$6,2)/VLOOKUP($G$9,$AD$2:$AE$6,2)))</f>
        <v>0</v>
      </c>
      <c r="H70" s="39"/>
    </row>
    <row r="71" spans="1:8" s="11" customFormat="1" ht="17.25" customHeight="1" thickBot="1">
      <c r="A71" s="87"/>
      <c r="B71" s="3" t="s">
        <v>76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83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26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77</v>
      </c>
      <c r="C74" s="123"/>
      <c r="D74" s="36"/>
      <c r="E74" s="123" t="s">
        <v>29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78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28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79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80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81</v>
      </c>
      <c r="C79" s="123"/>
      <c r="D79" s="36"/>
      <c r="E79" s="123" t="s">
        <v>31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25</v>
      </c>
      <c r="C80" s="123"/>
      <c r="D80" s="36"/>
      <c r="E80" s="123" t="s">
        <v>32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3" t="s">
        <v>82</v>
      </c>
      <c r="C81" s="123"/>
      <c r="D81" s="36"/>
      <c r="E81" s="123" t="s">
        <v>31</v>
      </c>
      <c r="F81" s="37"/>
      <c r="G81" s="38">
        <f t="shared" si="5"/>
        <v>0</v>
      </c>
      <c r="H81" s="39"/>
    </row>
    <row r="82" spans="1:8" s="11" customFormat="1" ht="17.25" customHeight="1" thickBot="1">
      <c r="A82" s="87"/>
      <c r="B82" s="2" t="s">
        <v>7</v>
      </c>
      <c r="C82" s="124"/>
      <c r="D82" s="40"/>
      <c r="E82" s="123" t="s">
        <v>31</v>
      </c>
      <c r="F82" s="41"/>
      <c r="G82" s="38">
        <f t="shared" si="5"/>
        <v>0</v>
      </c>
      <c r="H82" s="42"/>
    </row>
    <row r="83" spans="1:8" s="11" customFormat="1" ht="17.25" customHeight="1" thickBot="1">
      <c r="A83" s="88"/>
      <c r="B83" s="89" t="s">
        <v>84</v>
      </c>
      <c r="C83" s="90" t="s">
        <v>100</v>
      </c>
      <c r="D83" s="91"/>
      <c r="E83" s="92" t="s">
        <v>101</v>
      </c>
      <c r="F83" s="93"/>
      <c r="G83" s="94">
        <f>-SUM(G84:G91)</f>
        <v>0</v>
      </c>
      <c r="H83" s="95"/>
    </row>
    <row r="84" spans="1:8" s="11" customFormat="1" ht="17.25" customHeight="1" thickBot="1">
      <c r="A84" s="96"/>
      <c r="B84" s="3" t="s">
        <v>85</v>
      </c>
      <c r="C84" s="123"/>
      <c r="D84" s="36"/>
      <c r="E84" s="123" t="s">
        <v>29</v>
      </c>
      <c r="F84" s="37"/>
      <c r="G84" s="38">
        <f aca="true" t="shared" si="6" ref="G84:G91">IF(E84="","",(C84*VLOOKUP(E84,$AD$2:$AE$6,2)/VLOOKUP($G$9,$AD$2:$AE$6,2)))</f>
        <v>0</v>
      </c>
      <c r="H84" s="39"/>
    </row>
    <row r="85" spans="1:8" s="11" customFormat="1" ht="17.25" customHeight="1" thickBot="1">
      <c r="A85" s="96"/>
      <c r="B85" s="3" t="s">
        <v>24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86</v>
      </c>
      <c r="C86" s="123"/>
      <c r="D86" s="36"/>
      <c r="E86" s="123" t="s">
        <v>29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87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88</v>
      </c>
      <c r="C88" s="123"/>
      <c r="D88" s="36"/>
      <c r="E88" s="123" t="s">
        <v>32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89</v>
      </c>
      <c r="C89" s="123"/>
      <c r="D89" s="36"/>
      <c r="E89" s="123" t="s">
        <v>31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3" t="s">
        <v>90</v>
      </c>
      <c r="C90" s="123"/>
      <c r="D90" s="36"/>
      <c r="E90" s="123" t="s">
        <v>32</v>
      </c>
      <c r="F90" s="37"/>
      <c r="G90" s="38">
        <f t="shared" si="6"/>
        <v>0</v>
      </c>
      <c r="H90" s="39"/>
    </row>
    <row r="91" spans="1:8" s="11" customFormat="1" ht="17.25" customHeight="1" thickBot="1">
      <c r="A91" s="96"/>
      <c r="B91" s="2" t="s">
        <v>7</v>
      </c>
      <c r="C91" s="124"/>
      <c r="D91" s="40"/>
      <c r="E91" s="123" t="s">
        <v>31</v>
      </c>
      <c r="F91" s="41"/>
      <c r="G91" s="38">
        <f t="shared" si="6"/>
        <v>0</v>
      </c>
      <c r="H91" s="42"/>
    </row>
    <row r="92" spans="1:8" s="11" customFormat="1" ht="17.25" customHeight="1" thickBot="1">
      <c r="A92" s="97"/>
      <c r="B92" s="98" t="s">
        <v>91</v>
      </c>
      <c r="C92" s="99" t="s">
        <v>100</v>
      </c>
      <c r="D92" s="100"/>
      <c r="E92" s="101" t="s">
        <v>101</v>
      </c>
      <c r="F92" s="102"/>
      <c r="G92" s="103">
        <f>-SUM(G93:G103)</f>
        <v>0</v>
      </c>
      <c r="H92" s="104"/>
    </row>
    <row r="93" spans="1:8" s="11" customFormat="1" ht="17.25" customHeight="1" thickBot="1">
      <c r="A93" s="97"/>
      <c r="B93" s="3" t="s">
        <v>22</v>
      </c>
      <c r="C93" s="123"/>
      <c r="D93" s="36"/>
      <c r="E93" s="123" t="s">
        <v>31</v>
      </c>
      <c r="F93" s="37"/>
      <c r="G93" s="38">
        <f aca="true" t="shared" si="7" ref="G93:G103">IF(E93="","",(C93*VLOOKUP(E93,$AD$2:$AE$6,2)/VLOOKUP($G$9,$AD$2:$AE$6,2)))</f>
        <v>0</v>
      </c>
      <c r="H93" s="39"/>
    </row>
    <row r="94" spans="1:8" s="11" customFormat="1" ht="17.25" customHeight="1" thickBot="1">
      <c r="A94" s="97"/>
      <c r="B94" s="3" t="s">
        <v>92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93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94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95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18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20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19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96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3" t="s">
        <v>97</v>
      </c>
      <c r="C102" s="123"/>
      <c r="D102" s="36"/>
      <c r="E102" s="123" t="s">
        <v>31</v>
      </c>
      <c r="F102" s="37"/>
      <c r="G102" s="38">
        <f t="shared" si="7"/>
        <v>0</v>
      </c>
      <c r="H102" s="39"/>
    </row>
    <row r="103" spans="1:8" s="11" customFormat="1" ht="17.25" customHeight="1" thickBot="1">
      <c r="A103" s="97"/>
      <c r="B103" s="2" t="s">
        <v>7</v>
      </c>
      <c r="C103" s="124"/>
      <c r="D103" s="40"/>
      <c r="E103" s="123" t="s">
        <v>31</v>
      </c>
      <c r="F103" s="105"/>
      <c r="G103" s="38">
        <f t="shared" si="7"/>
        <v>0</v>
      </c>
      <c r="H103" s="106"/>
    </row>
    <row r="104" spans="1:8" s="11" customFormat="1" ht="17.25" customHeight="1" thickTop="1">
      <c r="A104" s="107"/>
      <c r="B104" s="108" t="s">
        <v>33</v>
      </c>
      <c r="C104" s="109"/>
      <c r="D104" s="109"/>
      <c r="E104" s="109"/>
      <c r="F104" s="109"/>
      <c r="G104" s="110">
        <f>G10+G19+G33+G46+G54+G69+G83+G92</f>
        <v>0</v>
      </c>
      <c r="H104" s="111"/>
    </row>
    <row r="105" spans="1:8" s="11" customFormat="1" ht="17.25" customHeight="1">
      <c r="A105" s="112"/>
      <c r="B105" s="113" t="str">
        <f>IF(G104&gt;=0,"Congratulations!Your budget is in surplus.","You are spending more than you earn.")</f>
        <v>Congratulations!Your budget is in surplus.</v>
      </c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>
      <c r="A118" s="112"/>
      <c r="B118" s="117"/>
      <c r="C118" s="114"/>
      <c r="D118" s="114"/>
      <c r="E118" s="114"/>
      <c r="F118" s="114"/>
      <c r="G118" s="115"/>
      <c r="H118" s="116"/>
    </row>
    <row r="119" spans="1:8" s="11" customFormat="1" ht="17.25" customHeight="1" thickBot="1">
      <c r="A119" s="112"/>
      <c r="B119" s="118"/>
      <c r="C119" s="118"/>
      <c r="D119" s="118"/>
      <c r="E119" s="118"/>
      <c r="F119" s="118"/>
      <c r="G119" s="119"/>
      <c r="H119" s="120"/>
    </row>
    <row r="120" spans="1:8" s="11" customFormat="1" ht="17.25" customHeight="1" thickTop="1">
      <c r="A120" s="127" t="s">
        <v>104</v>
      </c>
      <c r="B120" s="127"/>
      <c r="C120" s="127"/>
      <c r="D120" s="127"/>
      <c r="E120" s="127"/>
      <c r="F120" s="127"/>
      <c r="G120" s="127"/>
      <c r="H120" s="127"/>
    </row>
    <row r="121" s="11" customFormat="1" ht="17.25" customHeight="1">
      <c r="G121" s="12"/>
    </row>
    <row r="122" spans="30:31" ht="17.25" customHeight="1">
      <c r="AD122" s="11"/>
      <c r="AE122" s="11"/>
    </row>
  </sheetData>
  <sheetProtection sheet="1" scenarios="1" selectLockedCells="1"/>
  <protectedRanges>
    <protectedRange sqref="G9" name="Total view"/>
    <protectedRange sqref="E11:E18 E20:E32 E34:E45 E47:E53 E55:E68 E70:E82 E84:E91 E93:E103" name="Frequency"/>
    <protectedRange sqref="B11:B18 B20:B32 B34:B45 B47:B53 B55:B68 B70:B82 B84:B91 B93:B103" name="Item"/>
    <protectedRange sqref="C11:C18 C20:C32 C34:C45 C47:C53 C55:C68 C70:C82 C84:C91 C93:C103" name="Amount"/>
  </protectedRanges>
  <mergeCells count="2">
    <mergeCell ref="A1:H1"/>
    <mergeCell ref="A120:H120"/>
  </mergeCells>
  <dataValidations count="2">
    <dataValidation type="list" allowBlank="1" showInputMessage="1" showErrorMessage="1" sqref="G9">
      <formula1>$AA$2:$AA$6</formula1>
    </dataValidation>
    <dataValidation type="list" allowBlank="1" showInputMessage="1" showErrorMessage="1" sqref="E11:E18 E20:E32 E34:E45 E47:E53 E55:E68 E70:E82 E84:E91 E93:E103">
      <formula1>$AC$2:$AC$7</formula1>
    </dataValidation>
  </dataValidations>
  <hyperlinks>
    <hyperlink ref="A120:H120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19 G33 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adam.golightly</cp:lastModifiedBy>
  <cp:lastPrinted>2018-02-26T22:12:35Z</cp:lastPrinted>
  <dcterms:created xsi:type="dcterms:W3CDTF">2010-07-12T00:57:12Z</dcterms:created>
  <dcterms:modified xsi:type="dcterms:W3CDTF">2018-02-26T22:38:49Z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